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74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/>
  <c r="K8"/>
  <c r="K10"/>
  <c r="Q10"/>
  <c r="T10" s="1"/>
  <c r="Q9"/>
  <c r="T9" s="1"/>
  <c r="Q8"/>
  <c r="T8" s="1"/>
  <c r="P10"/>
  <c r="S10" s="1"/>
  <c r="U10" s="1"/>
  <c r="P9"/>
  <c r="S9" s="1"/>
  <c r="P8"/>
  <c r="S8" s="1"/>
  <c r="U9" l="1"/>
  <c r="U8"/>
</calcChain>
</file>

<file path=xl/sharedStrings.xml><?xml version="1.0" encoding="utf-8"?>
<sst xmlns="http://schemas.openxmlformats.org/spreadsheetml/2006/main" count="47" uniqueCount="37">
  <si>
    <t>REDNI BROJ</t>
  </si>
  <si>
    <t>OPIS</t>
  </si>
  <si>
    <t>NAZIV PROIZVOĐAČA I NAZIV MODELA VOZILA</t>
  </si>
  <si>
    <t>CIJENA VOZILA</t>
  </si>
  <si>
    <t>OSTATAK VRIJEDNOSTI NAKON ISTEKA LEASINGA</t>
  </si>
  <si>
    <t>KAMATNA STOPA</t>
  </si>
  <si>
    <t>MJESEČNI LEASING OBROK</t>
  </si>
  <si>
    <t>RAZDOBLJE TRAJANJA LEASINGA</t>
  </si>
  <si>
    <t>UKUPAN ZBROJ SVIH OBROKA ZA JEDNO VOZILO</t>
  </si>
  <si>
    <t>KOLIČINA VOZILA</t>
  </si>
  <si>
    <t>UKUPAN ZBROJ SVIH LEASING OBROKA</t>
  </si>
  <si>
    <t>PPMV¹</t>
  </si>
  <si>
    <t>PPMV</t>
  </si>
  <si>
    <t>%</t>
  </si>
  <si>
    <t>Mjeseci</t>
  </si>
  <si>
    <t>Komada</t>
  </si>
  <si>
    <t>1.</t>
  </si>
  <si>
    <t>2.</t>
  </si>
  <si>
    <t>PPMV - Poseban porez na motorna vozila</t>
  </si>
  <si>
    <t>ODRŽAVANJE VOZILA UKLJUČUJUĆI GUME²</t>
  </si>
  <si>
    <t>EUR bez PDV-a i bez PPMV-a</t>
  </si>
  <si>
    <t>EUR bez PDV-a</t>
  </si>
  <si>
    <t>EUR bez PDV-a s uključenim PPMV-om</t>
  </si>
  <si>
    <t>3.</t>
  </si>
  <si>
    <t>KILOMETARA</t>
  </si>
  <si>
    <t>UGOVORENA KILOMETRAŽA (za jedno vozilo) za 60 mjeseci</t>
  </si>
  <si>
    <t>Osobni automobil  ( sukladno obrazcu V3 )</t>
  </si>
  <si>
    <t xml:space="preserve">Osobni automobil  ( sukladno obrazcu V2 ) </t>
  </si>
  <si>
    <t xml:space="preserve">Osobni automobil ( Sukladno obrazcu V1 ) </t>
  </si>
  <si>
    <t>7(5/1) x 100</t>
  </si>
  <si>
    <t>(9x11)</t>
  </si>
  <si>
    <t>(10x11)</t>
  </si>
  <si>
    <t>(12x14)</t>
  </si>
  <si>
    <t>(13x14)</t>
  </si>
  <si>
    <t>(15+16)</t>
  </si>
  <si>
    <t>Godišnje ugovorena kilometraža 30.000km/godišnje po vozilu</t>
  </si>
  <si>
    <t>INFORMATIVNI TROŠKOVNIK - NAJAM OSOBNIH VOZILA PUTEM OPERATIVNOG LEASINGA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</si>
</sst>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U13"/>
  <sheetViews>
    <sheetView tabSelected="1" view="pageLayout" zoomScaleNormal="100" workbookViewId="0">
      <selection activeCell="H8" sqref="H8"/>
    </sheetView>
  </sheetViews>
  <sheetFormatPr defaultRowHeight="15"/>
  <cols>
    <col min="2" max="2" width="5.85546875" customWidth="1"/>
    <col min="3" max="3" width="13.42578125" customWidth="1"/>
    <col min="4" max="4" width="19.5703125" customWidth="1"/>
    <col min="5" max="6" width="10.7109375" customWidth="1"/>
    <col min="7" max="8" width="11.140625" customWidth="1"/>
    <col min="9" max="10" width="10.7109375" customWidth="1"/>
    <col min="11" max="11" width="12" customWidth="1"/>
    <col min="12" max="21" width="10.7109375" customWidth="1"/>
  </cols>
  <sheetData>
    <row r="3" spans="2:21" ht="15.75">
      <c r="B3" s="21" t="s">
        <v>36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2:21" ht="56.25">
      <c r="B4" s="31" t="s">
        <v>0</v>
      </c>
      <c r="C4" s="34" t="s">
        <v>1</v>
      </c>
      <c r="D4" s="34" t="s">
        <v>2</v>
      </c>
      <c r="E4" s="26" t="s">
        <v>3</v>
      </c>
      <c r="F4" s="27"/>
      <c r="G4" s="6" t="s">
        <v>19</v>
      </c>
      <c r="H4" s="19" t="s">
        <v>25</v>
      </c>
      <c r="I4" s="26" t="s">
        <v>4</v>
      </c>
      <c r="J4" s="29"/>
      <c r="K4" s="27"/>
      <c r="L4" s="3" t="s">
        <v>5</v>
      </c>
      <c r="M4" s="26" t="s">
        <v>6</v>
      </c>
      <c r="N4" s="27"/>
      <c r="O4" s="3" t="s">
        <v>7</v>
      </c>
      <c r="P4" s="28" t="s">
        <v>8</v>
      </c>
      <c r="Q4" s="28"/>
      <c r="R4" s="3" t="s">
        <v>9</v>
      </c>
      <c r="S4" s="26" t="s">
        <v>10</v>
      </c>
      <c r="T4" s="29"/>
      <c r="U4" s="27"/>
    </row>
    <row r="5" spans="2:21" ht="33.75">
      <c r="B5" s="32"/>
      <c r="C5" s="35"/>
      <c r="D5" s="35"/>
      <c r="E5" s="3" t="s">
        <v>20</v>
      </c>
      <c r="F5" s="3" t="s">
        <v>11</v>
      </c>
      <c r="G5" s="3" t="s">
        <v>21</v>
      </c>
      <c r="H5" s="3" t="s">
        <v>24</v>
      </c>
      <c r="I5" s="3" t="s">
        <v>20</v>
      </c>
      <c r="J5" s="3" t="s">
        <v>12</v>
      </c>
      <c r="K5" s="3" t="s">
        <v>13</v>
      </c>
      <c r="L5" s="3" t="s">
        <v>13</v>
      </c>
      <c r="M5" s="3" t="s">
        <v>20</v>
      </c>
      <c r="N5" s="3" t="s">
        <v>12</v>
      </c>
      <c r="O5" s="3" t="s">
        <v>14</v>
      </c>
      <c r="P5" s="3" t="s">
        <v>20</v>
      </c>
      <c r="Q5" s="3" t="s">
        <v>12</v>
      </c>
      <c r="R5" s="3" t="s">
        <v>15</v>
      </c>
      <c r="S5" s="3" t="s">
        <v>20</v>
      </c>
      <c r="T5" s="3" t="s">
        <v>12</v>
      </c>
      <c r="U5" s="3" t="s">
        <v>22</v>
      </c>
    </row>
    <row r="6" spans="2:21">
      <c r="B6" s="32"/>
      <c r="C6" s="35"/>
      <c r="D6" s="35"/>
      <c r="E6" s="22">
        <v>1</v>
      </c>
      <c r="F6" s="22">
        <v>2</v>
      </c>
      <c r="G6" s="24">
        <v>3</v>
      </c>
      <c r="H6" s="24">
        <v>4</v>
      </c>
      <c r="I6" s="22">
        <v>5</v>
      </c>
      <c r="J6" s="22">
        <v>6</v>
      </c>
      <c r="K6" s="22" t="s">
        <v>29</v>
      </c>
      <c r="L6" s="22">
        <v>8</v>
      </c>
      <c r="M6" s="22">
        <v>9</v>
      </c>
      <c r="N6" s="30">
        <v>10</v>
      </c>
      <c r="O6" s="30">
        <v>11</v>
      </c>
      <c r="P6" s="2">
        <v>12</v>
      </c>
      <c r="Q6" s="2">
        <v>13</v>
      </c>
      <c r="R6" s="22">
        <v>14</v>
      </c>
      <c r="S6" s="2">
        <v>15</v>
      </c>
      <c r="T6" s="2">
        <v>16</v>
      </c>
      <c r="U6" s="2">
        <v>18</v>
      </c>
    </row>
    <row r="7" spans="2:21">
      <c r="B7" s="33"/>
      <c r="C7" s="36"/>
      <c r="D7" s="36"/>
      <c r="E7" s="23"/>
      <c r="F7" s="23"/>
      <c r="G7" s="25"/>
      <c r="H7" s="25"/>
      <c r="I7" s="23"/>
      <c r="J7" s="23"/>
      <c r="K7" s="23"/>
      <c r="L7" s="23"/>
      <c r="M7" s="23"/>
      <c r="N7" s="30"/>
      <c r="O7" s="30"/>
      <c r="P7" s="2" t="s">
        <v>30</v>
      </c>
      <c r="Q7" s="2" t="s">
        <v>31</v>
      </c>
      <c r="R7" s="23"/>
      <c r="S7" s="2" t="s">
        <v>32</v>
      </c>
      <c r="T7" s="2" t="s">
        <v>33</v>
      </c>
      <c r="U7" s="2" t="s">
        <v>34</v>
      </c>
    </row>
    <row r="8" spans="2:21" ht="99.95" customHeight="1">
      <c r="B8" s="18" t="s">
        <v>16</v>
      </c>
      <c r="C8" s="7" t="s">
        <v>28</v>
      </c>
      <c r="D8" s="10"/>
      <c r="E8" s="11"/>
      <c r="F8" s="11"/>
      <c r="G8" s="11"/>
      <c r="H8" s="20"/>
      <c r="I8" s="11"/>
      <c r="J8" s="11"/>
      <c r="K8" s="13" t="e">
        <f xml:space="preserve"> (I8/E8)*100</f>
        <v>#DIV/0!</v>
      </c>
      <c r="L8" s="10"/>
      <c r="M8" s="11"/>
      <c r="N8" s="11"/>
      <c r="O8" s="16">
        <v>60</v>
      </c>
      <c r="P8" s="14">
        <f>SUM(M8*O8)</f>
        <v>0</v>
      </c>
      <c r="Q8" s="14">
        <f>SUM(N8*O8)</f>
        <v>0</v>
      </c>
      <c r="R8" s="17">
        <v>5</v>
      </c>
      <c r="S8" s="14">
        <f>SUM(P8*R8)</f>
        <v>0</v>
      </c>
      <c r="T8" s="14">
        <f>SUM(Q8*R8)</f>
        <v>0</v>
      </c>
      <c r="U8" s="14">
        <f>SUM(S8+T8)</f>
        <v>0</v>
      </c>
    </row>
    <row r="9" spans="2:21" ht="99.95" customHeight="1">
      <c r="B9" s="5" t="s">
        <v>17</v>
      </c>
      <c r="C9" s="8" t="s">
        <v>27</v>
      </c>
      <c r="D9" s="12"/>
      <c r="E9" s="9"/>
      <c r="F9" s="9"/>
      <c r="G9" s="9"/>
      <c r="H9" s="20"/>
      <c r="I9" s="9"/>
      <c r="J9" s="9"/>
      <c r="K9" s="13" t="e">
        <f xml:space="preserve"> (I9/E9)*100</f>
        <v>#DIV/0!</v>
      </c>
      <c r="L9" s="12"/>
      <c r="M9" s="9"/>
      <c r="N9" s="9"/>
      <c r="O9" s="16">
        <v>60</v>
      </c>
      <c r="P9" s="15">
        <f>SUM(M9*O9)</f>
        <v>0</v>
      </c>
      <c r="Q9" s="15">
        <f>SUM(N9*O9)</f>
        <v>0</v>
      </c>
      <c r="R9" s="16">
        <v>16</v>
      </c>
      <c r="S9" s="15">
        <f>SUM(P9*R9)</f>
        <v>0</v>
      </c>
      <c r="T9" s="15">
        <f>SUM(Q9*R9)</f>
        <v>0</v>
      </c>
      <c r="U9" s="15">
        <f>SUM(S9+T9)</f>
        <v>0</v>
      </c>
    </row>
    <row r="10" spans="2:21" ht="99.95" customHeight="1">
      <c r="B10" s="5" t="s">
        <v>23</v>
      </c>
      <c r="C10" s="8" t="s">
        <v>26</v>
      </c>
      <c r="D10" s="12"/>
      <c r="E10" s="9"/>
      <c r="F10" s="9"/>
      <c r="G10" s="9"/>
      <c r="H10" s="20"/>
      <c r="I10" s="9"/>
      <c r="J10" s="9"/>
      <c r="K10" s="13" t="e">
        <f t="shared" ref="K10" si="0" xml:space="preserve"> (I10/E10)*100</f>
        <v>#DIV/0!</v>
      </c>
      <c r="L10" s="12"/>
      <c r="M10" s="9"/>
      <c r="N10" s="9"/>
      <c r="O10" s="16">
        <v>60</v>
      </c>
      <c r="P10" s="15">
        <f>SUM(M10*O10)</f>
        <v>0</v>
      </c>
      <c r="Q10" s="15">
        <f>SUM(N10*O10)</f>
        <v>0</v>
      </c>
      <c r="R10" s="16">
        <v>110</v>
      </c>
      <c r="S10" s="15">
        <f>SUM(P10*R10)</f>
        <v>0</v>
      </c>
      <c r="T10" s="15">
        <f>SUM(Q10*R10)</f>
        <v>0</v>
      </c>
      <c r="U10" s="15">
        <f>SUM(S10+T10)</f>
        <v>0</v>
      </c>
    </row>
    <row r="12" spans="2:21">
      <c r="B12" s="1" t="s">
        <v>16</v>
      </c>
      <c r="C12" s="1" t="s">
        <v>18</v>
      </c>
      <c r="D12" s="1"/>
    </row>
    <row r="13" spans="2:21">
      <c r="B13" s="1" t="s">
        <v>17</v>
      </c>
      <c r="C13" s="1" t="s">
        <v>35</v>
      </c>
      <c r="D13" s="1"/>
      <c r="R13" s="4"/>
    </row>
  </sheetData>
  <mergeCells count="21">
    <mergeCell ref="D4:D7"/>
    <mergeCell ref="F6:F7"/>
    <mergeCell ref="I6:I7"/>
    <mergeCell ref="C4:C7"/>
    <mergeCell ref="H6:H7"/>
    <mergeCell ref="B3:U3"/>
    <mergeCell ref="L6:L7"/>
    <mergeCell ref="G6:G7"/>
    <mergeCell ref="K6:K7"/>
    <mergeCell ref="M4:N4"/>
    <mergeCell ref="P4:Q4"/>
    <mergeCell ref="S4:U4"/>
    <mergeCell ref="N6:N7"/>
    <mergeCell ref="J6:J7"/>
    <mergeCell ref="M6:M7"/>
    <mergeCell ref="O6:O7"/>
    <mergeCell ref="B4:B7"/>
    <mergeCell ref="E4:F4"/>
    <mergeCell ref="I4:K4"/>
    <mergeCell ref="E6:E7"/>
    <mergeCell ref="R6:R7"/>
  </mergeCells>
  <pageMargins left="0.11811023622047245" right="0.11811023622047245" top="0.74803149606299213" bottom="0.74803149606299213" header="0.31496062992125984" footer="0.31496062992125984"/>
  <pageSetup paperSize="9" scale="62" orientation="landscape" r:id="rId1"/>
  <headerFooter>
    <oddHeader>&amp;LZagrebački holding d.o.o.
&amp;CTroškovnik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Vjekoslav Špoljarić</dc:creator>
  <cp:lastModifiedBy>Robertino Ojdenić</cp:lastModifiedBy>
  <cp:lastPrinted>2025-10-29T11:15:32Z</cp:lastPrinted>
  <dcterms:created xsi:type="dcterms:W3CDTF">2019-11-06T13:15:34Z</dcterms:created>
  <dcterms:modified xsi:type="dcterms:W3CDTF">2026-03-04T14:10:40Z</dcterms:modified>
</cp:coreProperties>
</file>